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5" windowWidth="23250" windowHeight="6000"/>
  </bookViews>
  <sheets>
    <sheet name="Formato 2 LDF" sheetId="1" r:id="rId1"/>
  </sheets>
  <definedNames>
    <definedName name="_xlnm.Print_Area" localSheetId="0">'Formato 2 LDF'!$A$4:$H$31</definedName>
  </definedNames>
  <calcPr calcId="125725"/>
</workbook>
</file>

<file path=xl/calcChain.xml><?xml version="1.0" encoding="utf-8"?>
<calcChain xmlns="http://schemas.openxmlformats.org/spreadsheetml/2006/main">
  <c r="H11" i="1"/>
  <c r="B11" l="1"/>
  <c r="C11" l="1"/>
  <c r="D11"/>
  <c r="G11"/>
  <c r="E11"/>
  <c r="E13"/>
  <c r="G16"/>
  <c r="G13"/>
  <c r="F22"/>
  <c r="D16"/>
  <c r="D13"/>
  <c r="D10" l="1"/>
  <c r="D18" s="1"/>
  <c r="G10"/>
  <c r="F11"/>
  <c r="E10"/>
  <c r="C16"/>
  <c r="C13"/>
  <c r="C10" s="1"/>
  <c r="F12"/>
  <c r="C18" l="1"/>
  <c r="C21"/>
  <c r="H16" l="1"/>
  <c r="E16"/>
  <c r="B16"/>
  <c r="H13"/>
  <c r="H10" s="1"/>
  <c r="H18" s="1"/>
  <c r="B13"/>
  <c r="F16" l="1"/>
  <c r="F13"/>
  <c r="B10"/>
  <c r="G18"/>
  <c r="F10" l="1"/>
  <c r="B18"/>
  <c r="B21"/>
  <c r="B19"/>
  <c r="F14"/>
  <c r="F20"/>
  <c r="F17" l="1"/>
  <c r="E18" l="1"/>
  <c r="F18" s="1"/>
  <c r="H21"/>
  <c r="G21"/>
  <c r="E21"/>
  <c r="D21"/>
  <c r="H19"/>
  <c r="G19"/>
  <c r="E19"/>
  <c r="D19"/>
  <c r="C19"/>
  <c r="F21" l="1"/>
  <c r="F19"/>
  <c r="F15"/>
</calcChain>
</file>

<file path=xl/sharedStrings.xml><?xml version="1.0" encoding="utf-8"?>
<sst xmlns="http://schemas.openxmlformats.org/spreadsheetml/2006/main" count="37" uniqueCount="37">
  <si>
    <t>Informe Analítico de la Deuda Pública y Otros Pasivos - LDF</t>
  </si>
  <si>
    <t>(PESOS)</t>
  </si>
  <si>
    <t>Denominación de la Deuda Pública y Otros Pasivos ( c)</t>
  </si>
  <si>
    <t>Disposiciones del Periodo ( 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</si>
  <si>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</si>
  <si>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</si>
  <si>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</si>
  <si>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</si>
  <si>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Saldo Final del Periodo (h) h=d+e-f+g</t>
  </si>
  <si>
    <t>GOBIERNO DEL ESTADO DE BAJA CALIFORNIA SUR</t>
  </si>
  <si>
    <t>1.- Deuda Pública (1=A+B)</t>
  </si>
  <si>
    <t>2.- Otros Pasivos</t>
  </si>
  <si>
    <t>3.- Total de la Deuda Pública y Otros Pasivos (3=1+2)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</si>
  <si>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</si>
  <si>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</si>
  <si>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</si>
  <si>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</si>
  <si>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</si>
  <si>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</si>
  <si>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6.- Obligaciones a Corto Plazo (Informativo)</t>
  </si>
  <si>
    <t xml:space="preserve">12 meses </t>
  </si>
  <si>
    <t xml:space="preserve">     Banamex</t>
  </si>
  <si>
    <t xml:space="preserve">     Banobras</t>
  </si>
  <si>
    <t xml:space="preserve">   A. Corto Plazo</t>
  </si>
  <si>
    <t xml:space="preserve">   B. Largo Plazo </t>
  </si>
  <si>
    <t xml:space="preserve">     Convenio Fovissste</t>
  </si>
  <si>
    <r>
      <rPr>
        <b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</si>
  <si>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 xml:space="preserve">4.- Deuda Contingente </t>
    </r>
    <r>
      <rPr>
        <b/>
        <vertAlign val="superscript"/>
        <sz val="11"/>
        <color theme="1"/>
        <rFont val="Calibri"/>
        <family val="2"/>
        <scheme val="minor"/>
      </rPr>
      <t>1/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</si>
  <si>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   A. Deuda Contingente</t>
    </r>
    <r>
      <rPr>
        <vertAlign val="superscript"/>
        <sz val="11"/>
        <color theme="1"/>
        <rFont val="Calibri"/>
        <family val="2"/>
        <scheme val="minor"/>
      </rPr>
      <t xml:space="preserve"> 1/</t>
    </r>
  </si>
  <si>
    <r>
      <t xml:space="preserve">5.-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2/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</si>
  <si>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     BBVA Bancomer</t>
  </si>
  <si>
    <t>TIIE+0.40</t>
  </si>
  <si>
    <t xml:space="preserve">   BBVA Bancomer</t>
  </si>
  <si>
    <t>Del 31 de diciembre de 2018 al 31 de marzo de 2019</t>
  </si>
  <si>
    <t>Saldo al 31 de diciembre de 2018 (d)</t>
  </si>
  <si>
    <t xml:space="preserve">   Bono Cupón Cero (Disposiciones 17)</t>
  </si>
  <si>
    <r>
      <rPr>
        <b/>
        <sz val="11"/>
        <color theme="1"/>
        <rFont val="Calibri"/>
        <family val="2"/>
        <scheme val="minor"/>
      </rPr>
      <t>2/</t>
    </r>
    <r>
      <rPr>
        <sz val="11"/>
        <color theme="1"/>
        <rFont val="Calibri"/>
        <family val="2"/>
        <scheme val="minor"/>
      </rPr>
      <t xml:space="preserve"> El valor del Bono Cupón Cero que respalda el pago de los créditos asociados al mismo (Activo) equivale al 31 de marzo de 2019 a $310,943,220.06 pesos.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</si>
</sst>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 ;\-#,##0.00\ "/>
    <numFmt numFmtId="169" formatCode="_-* #,##0_-;\-* #,##0_-;_-* &quot;-&quot;??_-;_-@_-"/>
    <numFmt numFmtId="170" formatCode="#,##0_ ;\-#,##0\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1" xfId="0" applyBorder="1"/>
    <xf numFmtId="0" fontId="0" fillId="3" borderId="13" xfId="0" applyFill="1" applyBorder="1"/>
    <xf numFmtId="164" fontId="0" fillId="0" borderId="0" xfId="0" applyNumberFormat="1"/>
    <xf numFmtId="0" fontId="1" fillId="0" borderId="2" xfId="0" applyFont="1" applyBorder="1"/>
    <xf numFmtId="164" fontId="0" fillId="2" borderId="3" xfId="1" applyNumberFormat="1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2" xfId="0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4" fontId="0" fillId="0" borderId="0" xfId="0" applyNumberFormat="1"/>
    <xf numFmtId="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9" fontId="0" fillId="2" borderId="3" xfId="1" applyNumberFormat="1" applyFont="1" applyFill="1" applyBorder="1"/>
    <xf numFmtId="170" fontId="1" fillId="0" borderId="3" xfId="0" applyNumberFormat="1" applyFont="1" applyBorder="1"/>
    <xf numFmtId="170" fontId="1" fillId="0" borderId="1" xfId="0" applyNumberFormat="1" applyFont="1" applyBorder="1"/>
    <xf numFmtId="170" fontId="0" fillId="2" borderId="4" xfId="1" applyNumberFormat="1" applyFont="1" applyFill="1" applyBorder="1"/>
    <xf numFmtId="170" fontId="0" fillId="2" borderId="11" xfId="1" applyNumberFormat="1" applyFont="1" applyFill="1" applyBorder="1"/>
    <xf numFmtId="170" fontId="0" fillId="2" borderId="4" xfId="0" applyNumberFormat="1" applyFill="1" applyBorder="1"/>
    <xf numFmtId="170" fontId="1" fillId="2" borderId="4" xfId="0" applyNumberFormat="1" applyFont="1" applyFill="1" applyBorder="1"/>
    <xf numFmtId="170" fontId="1" fillId="2" borderId="3" xfId="0" applyNumberFormat="1" applyFont="1" applyFill="1" applyBorder="1"/>
    <xf numFmtId="170" fontId="1" fillId="2" borderId="1" xfId="0" applyNumberFormat="1" applyFont="1" applyFill="1" applyBorder="1"/>
    <xf numFmtId="170" fontId="0" fillId="2" borderId="2" xfId="1" applyNumberFormat="1" applyFont="1" applyFill="1" applyBorder="1"/>
    <xf numFmtId="170" fontId="7" fillId="2" borderId="2" xfId="1" applyNumberFormat="1" applyFont="1" applyFill="1" applyBorder="1"/>
    <xf numFmtId="170" fontId="0" fillId="2" borderId="5" xfId="1" applyNumberFormat="1" applyFont="1" applyFill="1" applyBorder="1"/>
    <xf numFmtId="170" fontId="0" fillId="2" borderId="2" xfId="0" applyNumberFormat="1" applyFill="1" applyBorder="1"/>
    <xf numFmtId="170" fontId="0" fillId="2" borderId="7" xfId="0" applyNumberFormat="1" applyFill="1" applyBorder="1"/>
    <xf numFmtId="170" fontId="0" fillId="2" borderId="3" xfId="1" applyNumberFormat="1" applyFont="1" applyFill="1" applyBorder="1"/>
    <xf numFmtId="170" fontId="0" fillId="2" borderId="8" xfId="1" applyNumberFormat="1" applyFont="1" applyFill="1" applyBorder="1"/>
    <xf numFmtId="170" fontId="0" fillId="2" borderId="12" xfId="0" applyNumberFormat="1" applyFill="1" applyBorder="1"/>
    <xf numFmtId="170" fontId="1" fillId="2" borderId="14" xfId="0" applyNumberFormat="1" applyFont="1" applyFill="1" applyBorder="1"/>
    <xf numFmtId="170" fontId="0" fillId="2" borderId="1" xfId="0" applyNumberFormat="1" applyFill="1" applyBorder="1"/>
    <xf numFmtId="170" fontId="0" fillId="2" borderId="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1005253</xdr:colOff>
      <xdr:row>3</xdr:row>
      <xdr:rowOff>13805</xdr:rowOff>
    </xdr:from>
    <xdr:to>
      <xdr:col>0</xdr:col>
      <xdr:colOff>1660573</xdr:colOff>
      <xdr:row>6</xdr:row>
      <xdr:rowOff>110379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5253" y="694162"/>
          <a:ext cx="655320" cy="67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showGridLines="0" tabSelected="1" zoomScale="84" zoomScaleNormal="84" workbookViewId="0">
      <selection activeCell="K16" sqref="K16"/>
    </sheetView>
  </sheetViews>
  <sheetFormatPr baseColWidth="10" defaultRowHeight="15"/>
  <cols>
    <col min="1" max="1" width="52" customWidth="1"/>
    <col min="2" max="2" width="19.42578125" customWidth="1"/>
    <col min="3" max="3" width="16.140625" customWidth="1"/>
    <col min="4" max="4" width="15.7109375" customWidth="1"/>
    <col min="5" max="5" width="21.28515625" customWidth="1"/>
    <col min="6" max="6" width="15.7109375" customWidth="1"/>
    <col min="7" max="7" width="15.42578125" customWidth="1"/>
    <col min="8" max="8" width="21.5703125" customWidth="1"/>
    <col min="9" max="11" width="16" bestFit="1" customWidth="1"/>
    <col min="13" max="13" width="16" bestFit="1" customWidth="1"/>
  </cols>
  <sheetData>
    <row r="2" spans="1:11">
      <c r="F2" s="6"/>
      <c r="H2" s="6"/>
    </row>
    <row r="3" spans="1:11" ht="23.25">
      <c r="A3" s="27"/>
      <c r="B3" s="27"/>
      <c r="C3" s="27"/>
      <c r="D3" s="27"/>
      <c r="E3" s="27"/>
      <c r="F3" s="27"/>
      <c r="G3" s="27"/>
      <c r="H3" s="27"/>
    </row>
    <row r="4" spans="1:11">
      <c r="A4" s="28" t="s">
        <v>9</v>
      </c>
      <c r="B4" s="29"/>
      <c r="C4" s="29"/>
      <c r="D4" s="29"/>
      <c r="E4" s="29"/>
      <c r="F4" s="29"/>
      <c r="G4" s="29"/>
      <c r="H4" s="30"/>
    </row>
    <row r="5" spans="1:11">
      <c r="A5" s="31" t="s">
        <v>0</v>
      </c>
      <c r="B5" s="32"/>
      <c r="C5" s="32"/>
      <c r="D5" s="32"/>
      <c r="E5" s="32"/>
      <c r="F5" s="32"/>
      <c r="G5" s="32"/>
      <c r="H5" s="33"/>
    </row>
    <row r="6" spans="1:11">
      <c r="A6" s="31" t="s">
        <v>33</v>
      </c>
      <c r="B6" s="32"/>
      <c r="C6" s="32"/>
      <c r="D6" s="32"/>
      <c r="E6" s="32"/>
      <c r="F6" s="32"/>
      <c r="G6" s="32"/>
      <c r="H6" s="33"/>
    </row>
    <row r="7" spans="1:11">
      <c r="A7" s="34" t="s">
        <v>1</v>
      </c>
      <c r="B7" s="35"/>
      <c r="C7" s="35"/>
      <c r="D7" s="35"/>
      <c r="E7" s="35"/>
      <c r="F7" s="35"/>
      <c r="G7" s="35"/>
      <c r="H7" s="36"/>
    </row>
    <row r="8" spans="1:11" ht="45.75" customHeight="1">
      <c r="A8" s="23" t="s">
        <v>2</v>
      </c>
      <c r="B8" s="23" t="s">
        <v>34</v>
      </c>
      <c r="C8" s="23" t="s">
        <v>3</v>
      </c>
      <c r="D8" s="23" t="s">
        <v>4</v>
      </c>
      <c r="E8" s="23" t="s">
        <v>5</v>
      </c>
      <c r="F8" s="23" t="s">
        <v>8</v>
      </c>
      <c r="G8" s="23" t="s">
        <v>6</v>
      </c>
      <c r="H8" s="23" t="s">
        <v>7</v>
      </c>
    </row>
    <row r="9" spans="1:11">
      <c r="A9" s="4"/>
      <c r="B9" s="4"/>
      <c r="C9" s="4"/>
      <c r="D9" s="4"/>
      <c r="E9" s="4"/>
      <c r="F9" s="4"/>
      <c r="G9" s="4"/>
      <c r="H9" s="4"/>
    </row>
    <row r="10" spans="1:11" ht="31.5" customHeight="1">
      <c r="A10" s="2" t="s">
        <v>10</v>
      </c>
      <c r="B10" s="40">
        <f>B11+B13</f>
        <v>1595668582.9900002</v>
      </c>
      <c r="C10" s="40">
        <f>C11+C13</f>
        <v>0</v>
      </c>
      <c r="D10" s="40">
        <f>D11+D13</f>
        <v>9965500.0399999991</v>
      </c>
      <c r="E10" s="40">
        <f>E11+E13</f>
        <v>0</v>
      </c>
      <c r="F10" s="40">
        <f>B10+C10-D10+E10</f>
        <v>1585703082.9500003</v>
      </c>
      <c r="G10" s="40">
        <f>G11+G13</f>
        <v>37090502.329999998</v>
      </c>
      <c r="H10" s="40">
        <f>H11+H13</f>
        <v>0</v>
      </c>
    </row>
    <row r="11" spans="1:11" ht="24" customHeight="1">
      <c r="A11" s="7" t="s">
        <v>23</v>
      </c>
      <c r="B11" s="41">
        <f>SUM(B12:B12)</f>
        <v>67990174.439999998</v>
      </c>
      <c r="C11" s="41">
        <f>SUM(C12:C12)</f>
        <v>0</v>
      </c>
      <c r="D11" s="41">
        <f>SUM(D12:D12)</f>
        <v>0</v>
      </c>
      <c r="E11" s="41">
        <f>SUM(E12:E12)</f>
        <v>0</v>
      </c>
      <c r="F11" s="41">
        <f>B11+C11-D11+E11</f>
        <v>67990174.439999998</v>
      </c>
      <c r="G11" s="41">
        <f>SUM(G12:G12)</f>
        <v>1523536.5</v>
      </c>
      <c r="H11" s="41">
        <f>SUM(H12)</f>
        <v>0</v>
      </c>
    </row>
    <row r="12" spans="1:11">
      <c r="A12" s="19" t="s">
        <v>30</v>
      </c>
      <c r="B12" s="42">
        <v>67990174.439999998</v>
      </c>
      <c r="C12" s="43">
        <v>0</v>
      </c>
      <c r="D12" s="42">
        <v>0</v>
      </c>
      <c r="E12" s="42">
        <v>0</v>
      </c>
      <c r="F12" s="44">
        <f t="shared" ref="F12:F20" si="0">B12+C12-D12+E12</f>
        <v>67990174.439999998</v>
      </c>
      <c r="G12" s="43">
        <v>1523536.5</v>
      </c>
      <c r="H12" s="42">
        <v>0</v>
      </c>
      <c r="J12" s="6"/>
    </row>
    <row r="13" spans="1:11" ht="24" customHeight="1">
      <c r="A13" s="16" t="s">
        <v>24</v>
      </c>
      <c r="B13" s="45">
        <f>SUM(B14:B15)</f>
        <v>1527678408.5500002</v>
      </c>
      <c r="C13" s="45">
        <f>SUM(C14:C15)</f>
        <v>0</v>
      </c>
      <c r="D13" s="45">
        <f>SUM(D14:D15)</f>
        <v>9965500.0399999991</v>
      </c>
      <c r="E13" s="45">
        <f>SUM(E14:E15)</f>
        <v>0</v>
      </c>
      <c r="F13" s="46">
        <f>B13+C13-D13+E13</f>
        <v>1517712908.5100002</v>
      </c>
      <c r="G13" s="47">
        <f>SUM(G14:G15)</f>
        <v>35566965.829999998</v>
      </c>
      <c r="H13" s="41">
        <f>SUM(H14:H15)</f>
        <v>0</v>
      </c>
      <c r="J13" s="6"/>
    </row>
    <row r="14" spans="1:11">
      <c r="A14" s="13" t="s">
        <v>21</v>
      </c>
      <c r="B14" s="48">
        <v>841020171.23000002</v>
      </c>
      <c r="C14" s="48">
        <v>0</v>
      </c>
      <c r="D14" s="49">
        <v>8145509.5599999996</v>
      </c>
      <c r="E14" s="50">
        <v>0</v>
      </c>
      <c r="F14" s="51">
        <f t="shared" si="0"/>
        <v>832874661.67000008</v>
      </c>
      <c r="G14" s="52">
        <v>19333972.530000001</v>
      </c>
      <c r="H14" s="48">
        <v>0</v>
      </c>
      <c r="J14" s="20"/>
    </row>
    <row r="15" spans="1:11">
      <c r="A15" s="14" t="s">
        <v>22</v>
      </c>
      <c r="B15" s="53">
        <v>686658237.32000005</v>
      </c>
      <c r="C15" s="53">
        <v>0</v>
      </c>
      <c r="D15" s="53">
        <v>1819990.48</v>
      </c>
      <c r="E15" s="54">
        <v>0</v>
      </c>
      <c r="F15" s="44">
        <f t="shared" si="0"/>
        <v>684838246.84000003</v>
      </c>
      <c r="G15" s="55">
        <v>16232993.300000001</v>
      </c>
      <c r="H15" s="42">
        <v>0</v>
      </c>
      <c r="K15" s="6"/>
    </row>
    <row r="16" spans="1:11" ht="31.5" customHeight="1">
      <c r="A16" s="17" t="s">
        <v>11</v>
      </c>
      <c r="B16" s="47">
        <f>B17</f>
        <v>3779207.85</v>
      </c>
      <c r="C16" s="47">
        <f>C17</f>
        <v>0</v>
      </c>
      <c r="D16" s="47">
        <f>D17</f>
        <v>0</v>
      </c>
      <c r="E16" s="56">
        <f>E17</f>
        <v>0</v>
      </c>
      <c r="F16" s="45">
        <f>B16+C16-D16+E16</f>
        <v>3779207.85</v>
      </c>
      <c r="G16" s="47">
        <f>G17</f>
        <v>0</v>
      </c>
      <c r="H16" s="41">
        <f>H17</f>
        <v>0</v>
      </c>
    </row>
    <row r="17" spans="1:13" ht="18" customHeight="1">
      <c r="A17" s="14" t="s">
        <v>25</v>
      </c>
      <c r="B17" s="48">
        <v>3779207.85</v>
      </c>
      <c r="C17" s="53">
        <v>0</v>
      </c>
      <c r="D17" s="53">
        <v>0</v>
      </c>
      <c r="E17" s="54">
        <v>0</v>
      </c>
      <c r="F17" s="57">
        <f t="shared" si="0"/>
        <v>3779207.85</v>
      </c>
      <c r="G17" s="54">
        <v>0</v>
      </c>
      <c r="H17" s="58">
        <v>0</v>
      </c>
      <c r="I17" s="6"/>
      <c r="J17" s="6"/>
    </row>
    <row r="18" spans="1:13" ht="31.5" customHeight="1">
      <c r="A18" s="18" t="s">
        <v>12</v>
      </c>
      <c r="B18" s="47">
        <f>B10+B16</f>
        <v>1599447790.8400002</v>
      </c>
      <c r="C18" s="47">
        <f>C10+C16</f>
        <v>0</v>
      </c>
      <c r="D18" s="47">
        <f>D10+D16</f>
        <v>9965500.0399999991</v>
      </c>
      <c r="E18" s="47">
        <f>E10+E16</f>
        <v>0</v>
      </c>
      <c r="F18" s="47">
        <f>B18+C18-D18+E18</f>
        <v>1589482290.8000002</v>
      </c>
      <c r="G18" s="47">
        <f>G10+G16</f>
        <v>37090502.329999998</v>
      </c>
      <c r="H18" s="41">
        <f>H10+H16</f>
        <v>0</v>
      </c>
      <c r="I18" s="6"/>
      <c r="J18" s="21"/>
    </row>
    <row r="19" spans="1:13" ht="31.5" customHeight="1">
      <c r="A19" s="17" t="s">
        <v>27</v>
      </c>
      <c r="B19" s="47">
        <f>B20</f>
        <v>0</v>
      </c>
      <c r="C19" s="47">
        <f t="shared" ref="C19:H19" si="1">C20</f>
        <v>0</v>
      </c>
      <c r="D19" s="47">
        <f t="shared" si="1"/>
        <v>0</v>
      </c>
      <c r="E19" s="47">
        <f t="shared" si="1"/>
        <v>0</v>
      </c>
      <c r="F19" s="46">
        <f t="shared" si="0"/>
        <v>0</v>
      </c>
      <c r="G19" s="47">
        <f t="shared" si="1"/>
        <v>0</v>
      </c>
      <c r="H19" s="41">
        <f t="shared" si="1"/>
        <v>0</v>
      </c>
      <c r="I19" s="6"/>
      <c r="J19" s="22"/>
    </row>
    <row r="20" spans="1:13" ht="17.25">
      <c r="A20" s="15" t="s">
        <v>28</v>
      </c>
      <c r="B20" s="53">
        <v>0</v>
      </c>
      <c r="C20" s="53">
        <v>0</v>
      </c>
      <c r="D20" s="53">
        <v>0</v>
      </c>
      <c r="E20" s="53">
        <v>0</v>
      </c>
      <c r="F20" s="57">
        <f t="shared" si="0"/>
        <v>0</v>
      </c>
      <c r="G20" s="53">
        <v>0</v>
      </c>
      <c r="H20" s="53">
        <v>0</v>
      </c>
      <c r="J20" s="20"/>
      <c r="K20" s="6"/>
    </row>
    <row r="21" spans="1:13" ht="31.5" customHeight="1">
      <c r="A21" s="18" t="s">
        <v>29</v>
      </c>
      <c r="B21" s="47">
        <f>B22</f>
        <v>625475670</v>
      </c>
      <c r="C21" s="47">
        <f>C22</f>
        <v>36260960</v>
      </c>
      <c r="D21" s="47">
        <f>D22</f>
        <v>0</v>
      </c>
      <c r="E21" s="47">
        <f>E22</f>
        <v>0</v>
      </c>
      <c r="F21" s="47">
        <f>B21+C21-D21+E21</f>
        <v>661736630</v>
      </c>
      <c r="G21" s="47">
        <f>G22</f>
        <v>13970939.84</v>
      </c>
      <c r="H21" s="41">
        <f>H22</f>
        <v>0</v>
      </c>
      <c r="J21" s="6"/>
      <c r="M21" s="6"/>
    </row>
    <row r="22" spans="1:13" ht="15.75" thickBot="1">
      <c r="A22" s="9" t="s">
        <v>35</v>
      </c>
      <c r="B22" s="48">
        <v>625475670</v>
      </c>
      <c r="C22" s="48">
        <v>36260960</v>
      </c>
      <c r="D22" s="48">
        <v>0</v>
      </c>
      <c r="E22" s="48">
        <v>0</v>
      </c>
      <c r="F22" s="44">
        <f>B22+C22-D22+E22</f>
        <v>661736630</v>
      </c>
      <c r="G22" s="48">
        <v>13970939.84</v>
      </c>
      <c r="H22" s="48">
        <v>0</v>
      </c>
      <c r="I22" s="6"/>
      <c r="J22" s="21"/>
      <c r="K22" s="6"/>
    </row>
    <row r="23" spans="1:13" ht="9" customHeight="1" thickTop="1">
      <c r="A23" s="5"/>
      <c r="B23" s="5"/>
      <c r="C23" s="5"/>
      <c r="D23" s="5"/>
      <c r="E23" s="5"/>
      <c r="F23" s="5"/>
      <c r="G23" s="5"/>
      <c r="H23" s="5"/>
    </row>
    <row r="24" spans="1:13" ht="46.5" customHeight="1">
      <c r="A24" s="26" t="s">
        <v>26</v>
      </c>
      <c r="B24" s="26"/>
      <c r="C24" s="26"/>
      <c r="D24" s="26"/>
      <c r="E24" s="26"/>
      <c r="F24" s="26"/>
      <c r="G24" s="26"/>
      <c r="H24" s="26"/>
    </row>
    <row r="25" spans="1:13" ht="15" customHeight="1">
      <c r="A25" s="26" t="s">
        <v>36</v>
      </c>
      <c r="B25" s="26"/>
      <c r="C25" s="26"/>
      <c r="D25" s="26"/>
      <c r="E25" s="26"/>
      <c r="F25" s="26"/>
      <c r="G25" s="26"/>
      <c r="H25" s="26"/>
      <c r="I25" s="6"/>
      <c r="J25" s="6"/>
    </row>
    <row r="26" spans="1:13" ht="53.25" customHeight="1">
      <c r="A26" s="24" t="s">
        <v>13</v>
      </c>
      <c r="B26" s="24" t="s">
        <v>14</v>
      </c>
      <c r="C26" s="24" t="s">
        <v>15</v>
      </c>
      <c r="D26" s="24" t="s">
        <v>16</v>
      </c>
      <c r="E26" s="24" t="s">
        <v>17</v>
      </c>
      <c r="F26" s="24" t="s">
        <v>18</v>
      </c>
      <c r="H26" s="6"/>
    </row>
    <row r="27" spans="1:13">
      <c r="A27" s="1"/>
      <c r="B27" s="1"/>
      <c r="C27" s="1"/>
      <c r="D27" s="1"/>
      <c r="E27" s="1"/>
      <c r="F27" s="1"/>
      <c r="G27" s="37"/>
      <c r="H27" s="38"/>
    </row>
    <row r="28" spans="1:13">
      <c r="A28" s="2" t="s">
        <v>19</v>
      </c>
      <c r="B28" s="3"/>
      <c r="C28" s="3"/>
      <c r="D28" s="3"/>
      <c r="E28" s="8"/>
      <c r="F28" s="3"/>
    </row>
    <row r="29" spans="1:13" ht="15.75" thickBot="1">
      <c r="A29" s="9" t="s">
        <v>32</v>
      </c>
      <c r="B29" s="39">
        <v>200000000</v>
      </c>
      <c r="C29" s="10" t="s">
        <v>20</v>
      </c>
      <c r="D29" s="10" t="s">
        <v>31</v>
      </c>
      <c r="E29" s="8">
        <v>0</v>
      </c>
      <c r="F29" s="11">
        <v>4.0000000000000001E-3</v>
      </c>
    </row>
    <row r="30" spans="1:13" ht="8.25" customHeight="1" thickTop="1">
      <c r="A30" s="12"/>
      <c r="B30" s="12"/>
      <c r="C30" s="12"/>
      <c r="D30" s="12"/>
      <c r="E30" s="12"/>
      <c r="F30" s="12"/>
    </row>
    <row r="31" spans="1:13" ht="63.75" customHeight="1">
      <c r="A31" s="25"/>
      <c r="B31" s="25"/>
      <c r="C31" s="25"/>
      <c r="D31" s="25"/>
      <c r="E31" s="25"/>
      <c r="F31" s="25"/>
      <c r="G31" s="6"/>
    </row>
    <row r="32" spans="1:13">
      <c r="D32" s="6"/>
      <c r="F32" s="6"/>
      <c r="G32" s="6"/>
    </row>
    <row r="33" spans="2:7">
      <c r="B33" s="6"/>
      <c r="F33" s="6"/>
      <c r="G33" s="6"/>
    </row>
    <row r="34" spans="2:7">
      <c r="F34" s="6"/>
    </row>
    <row r="35" spans="2:7">
      <c r="E35" s="6"/>
    </row>
  </sheetData>
  <mergeCells count="9">
    <mergeCell ref="A31:F31"/>
    <mergeCell ref="A25:H25"/>
    <mergeCell ref="A3:H3"/>
    <mergeCell ref="A4:H4"/>
    <mergeCell ref="A5:H5"/>
    <mergeCell ref="A6:H6"/>
    <mergeCell ref="A7:H7"/>
    <mergeCell ref="A24:H24"/>
    <mergeCell ref="G27:H27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scale="71" orientation="landscape" r:id="rId1"/>
  <ignoredErrors>
    <ignoredError sqref="F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2 LDF</vt:lpstr>
      <vt:lpstr>'Formato 2 LDF'!Área_de_impresión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Siddharta</dc:creator>
  <cp:lastModifiedBy>Siddharta</cp:lastModifiedBy>
  <cp:lastPrinted>2019-04-24T15:56:49Z</cp:lastPrinted>
  <dcterms:created xsi:type="dcterms:W3CDTF">2017-03-30T19:45:19Z</dcterms:created>
  <dcterms:modified xsi:type="dcterms:W3CDTF">2019-04-24T20:15:28Z</dcterms:modified>
</cp:coreProperties>
</file>